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Meine Ablage\Firmenablage\RL IT-Service\03_LS\"/>
    </mc:Choice>
  </mc:AlternateContent>
  <xr:revisionPtr revIDLastSave="0" documentId="13_ncr:1_{EC191035-98DE-4FA6-BEEC-9FD86903DE4B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abellenblat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4" i="1"/>
  <c r="E14" i="1" s="1"/>
  <c r="E9" i="1"/>
  <c r="C9" i="1"/>
  <c r="E7" i="1"/>
  <c r="D7" i="1"/>
  <c r="C7" i="1"/>
  <c r="C6" i="1"/>
  <c r="E5" i="1"/>
  <c r="C5" i="1"/>
  <c r="E17" i="1" l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scheme val="minor"/>
          </rPr>
          <t>Grundannahme ist eine 2 tägige Schulung für eine Software und/oder ein digitales Gerät.
	-Rainer Löber</t>
        </r>
      </text>
    </comment>
    <comment ref="D7" authorId="0" shapeId="0" xr:uid="{00000000-0006-0000-0000-000003000000}">
      <text>
        <r>
          <rPr>
            <sz val="10"/>
            <color rgb="FF000000"/>
            <rFont val="Arial"/>
            <scheme val="minor"/>
          </rPr>
          <t>max. 20% der herkömmlich benötigten Supportstunden, da die Lern-Plattform viele Antworten bereits beinhaltet. Außerdem werden neue Fragen als Video- und/oder E-Book-Antwort in der Lern-Plattform ohne zusätzliche Kosten zur Verfügung gestellt.
	-Rainer Löber</t>
        </r>
      </text>
    </comment>
    <comment ref="E14" authorId="0" shapeId="0" xr:uid="{00000000-0006-0000-0000-000002000000}">
      <text>
        <r>
          <rPr>
            <sz val="10"/>
            <color rgb="FF000000"/>
            <rFont val="Arial"/>
            <scheme val="minor"/>
          </rPr>
          <t>max. 20% der herkömmlich benötigten Stunden, da die Lern-Plattform oft in Pausen benutzt wird, oder zu Zeiten, in denen keine verrechenbaren Stunden erbracht werden können. Außerdem wurden die Ausfallzeiten für die An- und Abfahrt zur Präsenz-Schulung nicht berücksichtigt.
	-Rainer Löber</t>
        </r>
      </text>
    </comment>
  </commentList>
</comments>
</file>

<file path=xl/sharedStrings.xml><?xml version="1.0" encoding="utf-8"?>
<sst xmlns="http://schemas.openxmlformats.org/spreadsheetml/2006/main" count="36" uniqueCount="26">
  <si>
    <t>Schulungskosten-Ermittlung</t>
  </si>
  <si>
    <t>Video zur Nutzung der Tabelle</t>
  </si>
  <si>
    <t>direkte Kosten</t>
  </si>
  <si>
    <t>Präsenzschulung
Kosten pro Tag u. Teilnehmer in Euro</t>
  </si>
  <si>
    <t>Teilnahme Lern-Plattform
Jahresgebühr je Kurs in Euro</t>
  </si>
  <si>
    <t>Anzahl Personen aus Deinem Unternehmen, die an der Schulung teilnehmen</t>
  </si>
  <si>
    <t>beliebig, hat keine Auswirkung auf die Kursgebühr</t>
  </si>
  <si>
    <t>Schulungstage im 1. Jahr</t>
  </si>
  <si>
    <t>wie zuvor</t>
  </si>
  <si>
    <t>Reisekosten + Übernachtung pauschal je Teilnehmer und Schulungstag in Euro</t>
  </si>
  <si>
    <t>Bedarf an zusätzlichen Supportstunden p.a. zum Supportstundensatz von 140,- Euro</t>
  </si>
  <si>
    <t>Summe direkte Kosten im 1. Jahr</t>
  </si>
  <si>
    <t>indirekte Kosten</t>
  </si>
  <si>
    <t>Verlust von verrechenbaren Stunden durch die Schulungsteilnahme. Basis ist ein Stundensatz von 75,- Euro und eine angenommene Produktivität der Mitarbeiter von 80% und 8 Arbeitsstunden pro Tag</t>
  </si>
  <si>
    <t>Gesamte Schulungskosten im 1. Jahr für Dein Unternehmen</t>
  </si>
  <si>
    <t>Dein Ertrag aus direkter Kostenersparnis und zusätzlichen verrechenbaren Stunden</t>
  </si>
  <si>
    <t>Weitere Vorteile der Lern-Plattform</t>
  </si>
  <si>
    <t>Video: Erklärung der Vorteile</t>
  </si>
  <si>
    <t>einfache und schnelle Einarbeitung neuer Mitarbeiter</t>
  </si>
  <si>
    <t>nein</t>
  </si>
  <si>
    <t>ja</t>
  </si>
  <si>
    <t>kann schon für die Lehrlingsausbildung eingesetzt werden</t>
  </si>
  <si>
    <t>direkte Hilfe ohne langwierige Terminfindung</t>
  </si>
  <si>
    <t>Aufbau einer eigenen Wissensdatenbank</t>
  </si>
  <si>
    <t>Bereitstellung von Schulungsinhalten 24 Std / 7 Tage</t>
  </si>
  <si>
    <t>Beantwortuntg von Fragen per Video und/oder E-Book zum jeweiligen Kurs ohne zusätzliche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</si>
</sst>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5" x14ac:knownFonts="1">
    <font>
      <sz val="10"/>
      <color rgb="FF000000"/>
      <name val="Arial"/>
      <scheme val="minor"/>
    </font>
    <font>
      <b/>
      <sz val="36"/>
      <color rgb="FF00FF00"/>
      <name val="Arial"/>
      <scheme val="minor"/>
    </font>
    <font>
      <b/>
      <u/>
      <sz val="15"/>
      <color rgb="FF0000FF"/>
      <name val="Arial"/>
    </font>
    <font>
      <b/>
      <sz val="12"/>
      <color theme="1"/>
      <name val="Arial"/>
      <scheme val="minor"/>
    </font>
    <font>
      <b/>
      <sz val="12"/>
      <color rgb="FFFF0000"/>
      <name val="Arial"/>
      <scheme val="minor"/>
    </font>
    <font>
      <b/>
      <sz val="12"/>
      <color theme="4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color rgb="FF999999"/>
      <name val="Arial"/>
      <scheme val="minor"/>
    </font>
    <font>
      <b/>
      <sz val="12"/>
      <color rgb="FF0000FF"/>
      <name val="Arial"/>
      <scheme val="minor"/>
    </font>
    <font>
      <sz val="12"/>
      <color theme="1"/>
      <name val="Arial"/>
      <scheme val="minor"/>
    </font>
    <font>
      <b/>
      <sz val="18"/>
      <color rgb="FF00FF00"/>
      <name val="Arial"/>
      <scheme val="minor"/>
    </font>
    <font>
      <b/>
      <sz val="32"/>
      <color theme="1"/>
      <name val="Arial"/>
      <scheme val="minor"/>
    </font>
    <font>
      <b/>
      <sz val="12"/>
      <color rgb="FF999999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164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64" fontId="9" fillId="0" borderId="0" xfId="0" applyNumberFormat="1" applyFont="1"/>
    <xf numFmtId="0" fontId="7" fillId="0" borderId="0" xfId="0" applyFont="1"/>
    <xf numFmtId="164" fontId="4" fillId="0" borderId="0" xfId="0" applyNumberFormat="1" applyFont="1"/>
    <xf numFmtId="164" fontId="10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wrapText="1"/>
    </xf>
    <xf numFmtId="0" fontId="4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sds-systems.de/Transfer/Videos/LS/Schulungskalkulation_Vorteile_LP.mp4" TargetMode="External"/><Relationship Id="rId1" Type="http://schemas.openxmlformats.org/officeDocument/2006/relationships/hyperlink" Target="https://sds-systems.de/Transfer/Videos/LS/Schulungskalkulation_Tabellenerklaerung.mp4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2"/>
  <sheetViews>
    <sheetView tabSelected="1" workbookViewId="0">
      <selection activeCell="A7" sqref="A7"/>
    </sheetView>
  </sheetViews>
  <sheetFormatPr baseColWidth="10" defaultColWidth="12.5703125" defaultRowHeight="15.75" customHeight="1" x14ac:dyDescent="0.2"/>
  <cols>
    <col min="1" max="1" width="34.7109375" customWidth="1"/>
    <col min="3" max="3" width="21.140625" customWidth="1"/>
    <col min="4" max="4" width="23.5703125" customWidth="1"/>
    <col min="5" max="5" width="21.5703125" customWidth="1"/>
    <col min="6" max="6" width="42" customWidth="1"/>
  </cols>
  <sheetData>
    <row r="1" spans="1:26" ht="45" x14ac:dyDescent="0.6">
      <c r="A1" s="22" t="s">
        <v>0</v>
      </c>
      <c r="B1" s="23"/>
      <c r="C1" s="23"/>
      <c r="D1" s="23"/>
      <c r="E1" s="23"/>
      <c r="F1" s="1" t="s">
        <v>1</v>
      </c>
    </row>
    <row r="2" spans="1:26" ht="63" x14ac:dyDescent="0.25">
      <c r="A2" s="2" t="s">
        <v>2</v>
      </c>
      <c r="B2" s="2"/>
      <c r="C2" s="3" t="s">
        <v>3</v>
      </c>
      <c r="D2" s="4"/>
      <c r="E2" s="5" t="s">
        <v>4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5">
      <c r="A3" s="7"/>
      <c r="C3" s="8">
        <v>250</v>
      </c>
      <c r="D3" s="9"/>
      <c r="E3" s="8">
        <v>699</v>
      </c>
    </row>
    <row r="4" spans="1:26" ht="38.25" x14ac:dyDescent="0.2">
      <c r="A4" s="10" t="s">
        <v>5</v>
      </c>
      <c r="B4" s="11">
        <v>2</v>
      </c>
      <c r="C4" s="11"/>
      <c r="D4" s="10" t="s">
        <v>6</v>
      </c>
      <c r="E4" s="11"/>
    </row>
    <row r="5" spans="1:26" ht="12.75" x14ac:dyDescent="0.2">
      <c r="A5" s="11" t="s">
        <v>7</v>
      </c>
      <c r="B5" s="11">
        <v>2</v>
      </c>
      <c r="C5" s="12">
        <f>C3*B4*B5</f>
        <v>1000</v>
      </c>
      <c r="D5" s="11" t="s">
        <v>8</v>
      </c>
      <c r="E5" s="12">
        <f>E3</f>
        <v>699</v>
      </c>
    </row>
    <row r="6" spans="1:26" ht="25.5" x14ac:dyDescent="0.2">
      <c r="A6" s="10" t="s">
        <v>9</v>
      </c>
      <c r="B6" s="12">
        <v>100</v>
      </c>
      <c r="C6" s="12">
        <f>B6*B4*B5</f>
        <v>400</v>
      </c>
      <c r="D6" s="11">
        <v>0</v>
      </c>
      <c r="E6" s="11"/>
    </row>
    <row r="7" spans="1:26" ht="38.25" x14ac:dyDescent="0.2">
      <c r="A7" s="10" t="s">
        <v>10</v>
      </c>
      <c r="B7" s="11">
        <v>10</v>
      </c>
      <c r="C7" s="11">
        <f>B7*140</f>
        <v>1400</v>
      </c>
      <c r="D7" s="11">
        <f>B7/5</f>
        <v>2</v>
      </c>
      <c r="E7" s="12">
        <f>D7*140</f>
        <v>280</v>
      </c>
    </row>
    <row r="8" spans="1:26" x14ac:dyDescent="0.2">
      <c r="A8" s="13"/>
    </row>
    <row r="9" spans="1:26" x14ac:dyDescent="0.25">
      <c r="A9" s="2" t="s">
        <v>11</v>
      </c>
      <c r="B9" s="2"/>
      <c r="C9" s="14">
        <f>SUM(C4:C7)</f>
        <v>2800</v>
      </c>
      <c r="D9" s="2"/>
      <c r="E9" s="15">
        <f>SUM(E4:E7)</f>
        <v>979</v>
      </c>
    </row>
    <row r="10" spans="1:26" x14ac:dyDescent="0.2">
      <c r="A10" s="13"/>
    </row>
    <row r="11" spans="1:26" x14ac:dyDescent="0.2">
      <c r="A11" s="13"/>
    </row>
    <row r="12" spans="1:26" ht="15.75" customHeight="1" x14ac:dyDescent="0.25">
      <c r="A12" s="2" t="s">
        <v>12</v>
      </c>
    </row>
    <row r="14" spans="1:26" ht="77.25" x14ac:dyDescent="0.25">
      <c r="A14" s="10" t="s">
        <v>13</v>
      </c>
      <c r="C14" s="14">
        <f>75*0.8*8*B4*B5</f>
        <v>1920</v>
      </c>
      <c r="D14" s="16"/>
      <c r="E14" s="15">
        <f>C14*0.2</f>
        <v>384</v>
      </c>
    </row>
    <row r="16" spans="1:26" x14ac:dyDescent="0.2">
      <c r="F16" s="6"/>
    </row>
    <row r="17" spans="1:27" ht="31.5" x14ac:dyDescent="0.25">
      <c r="A17" s="4" t="s">
        <v>14</v>
      </c>
      <c r="B17" s="2"/>
      <c r="C17" s="14">
        <f>C9+C14</f>
        <v>4720</v>
      </c>
      <c r="D17" s="2"/>
      <c r="E17" s="15">
        <f>E9+E14</f>
        <v>1363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2.75" x14ac:dyDescent="0.2"/>
    <row r="19" spans="1:27" ht="64.5" x14ac:dyDescent="0.35">
      <c r="A19" s="4" t="s">
        <v>15</v>
      </c>
      <c r="D19" s="17">
        <f>C17-E17</f>
        <v>3357</v>
      </c>
    </row>
    <row r="25" spans="1:27" ht="41.25" x14ac:dyDescent="0.6">
      <c r="A25" s="18" t="s">
        <v>16</v>
      </c>
      <c r="F25" s="1" t="s">
        <v>17</v>
      </c>
    </row>
    <row r="27" spans="1:27" ht="31.5" x14ac:dyDescent="0.25">
      <c r="A27" s="19" t="s">
        <v>18</v>
      </c>
      <c r="B27" s="16"/>
      <c r="C27" s="20" t="s">
        <v>19</v>
      </c>
      <c r="D27" s="16"/>
      <c r="E27" s="21" t="s">
        <v>20</v>
      </c>
    </row>
    <row r="28" spans="1:27" ht="47.25" x14ac:dyDescent="0.25">
      <c r="A28" s="19" t="s">
        <v>21</v>
      </c>
      <c r="B28" s="16"/>
      <c r="C28" s="20" t="s">
        <v>19</v>
      </c>
      <c r="D28" s="16"/>
      <c r="E28" s="21" t="s">
        <v>20</v>
      </c>
    </row>
    <row r="29" spans="1:27" ht="31.5" x14ac:dyDescent="0.25">
      <c r="A29" s="19" t="s">
        <v>22</v>
      </c>
      <c r="B29" s="16"/>
      <c r="C29" s="20" t="s">
        <v>19</v>
      </c>
      <c r="D29" s="16"/>
      <c r="E29" s="21" t="s">
        <v>20</v>
      </c>
    </row>
    <row r="30" spans="1:27" ht="31.5" x14ac:dyDescent="0.25">
      <c r="A30" s="19" t="s">
        <v>23</v>
      </c>
      <c r="B30" s="16"/>
      <c r="C30" s="20" t="s">
        <v>19</v>
      </c>
      <c r="D30" s="16"/>
      <c r="E30" s="21" t="s">
        <v>20</v>
      </c>
    </row>
    <row r="31" spans="1:27" ht="47.25" x14ac:dyDescent="0.25">
      <c r="A31" s="19" t="s">
        <v>24</v>
      </c>
      <c r="B31" s="16"/>
      <c r="C31" s="20" t="s">
        <v>19</v>
      </c>
      <c r="D31" s="16"/>
      <c r="E31" s="21" t="s">
        <v>20</v>
      </c>
    </row>
    <row r="32" spans="1:27" ht="63" x14ac:dyDescent="0.25">
      <c r="A32" s="19" t="s">
        <v>25</v>
      </c>
      <c r="B32" s="16"/>
      <c r="C32" s="20" t="s">
        <v>19</v>
      </c>
      <c r="D32" s="16"/>
      <c r="E32" s="21" t="s">
        <v>20</v>
      </c>
    </row>
  </sheetData>
  <mergeCells count="1">
    <mergeCell ref="A1:E1"/>
  </mergeCells>
  <dataValidations count="1">
    <dataValidation type="list" allowBlank="1" showErrorMessage="1" sqref="B4:B5" xr:uid="{00000000-0002-0000-0000-000000000000}">
      <formula1>"1,2,3,4,5"</formula1>
    </dataValidation>
  </dataValidations>
  <hyperlinks>
    <hyperlink ref="F1" r:id="rId1" xr:uid="{00000000-0004-0000-0000-000000000000}"/>
    <hyperlink ref="F25" r:id="rId2" xr:uid="{00000000-0004-0000-0000-000001000000}"/>
  </hyperlinks>
  <pageMargins left="0.7" right="0.7" top="0.78740157499999996" bottom="0.78740157499999996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Rainer Löber</cp:lastModifiedBy>
  <dcterms:modified xsi:type="dcterms:W3CDTF">2024-07-03T14:45:56Z</dcterms:modified>
</cp:coreProperties>
</file>